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A\EVIDENCE\2024\10_Drahelčice_obchvat\rozpocet20250125_SO 801\excel\"/>
    </mc:Choice>
  </mc:AlternateContent>
  <bookViews>
    <workbookView xWindow="0" yWindow="0" windowWidth="0" windowHeight="0"/>
  </bookViews>
  <sheets>
    <sheet name="Rekapitulace" sheetId="3" r:id="rId1"/>
    <sheet name="SO 801" sheetId="2" r:id="rId2"/>
  </sheets>
  <calcPr/>
</workbook>
</file>

<file path=xl/calcChain.xml><?xml version="1.0" encoding="utf-8"?>
<calcChain xmlns="http://schemas.openxmlformats.org/spreadsheetml/2006/main">
  <c i="3" l="1" r="E10"/>
  <c r="D10"/>
  <c r="C10"/>
  <c r="C7"/>
  <c r="C6"/>
  <c i="2" r="I3"/>
  <c r="I13"/>
  <c r="O26"/>
  <c r="I26"/>
  <c r="O22"/>
  <c r="I22"/>
  <c r="O18"/>
  <c r="I18"/>
  <c r="O14"/>
  <c r="I14"/>
  <c r="I8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<sst xmlns="http://schemas.openxmlformats.org/spreadsheetml/2006/main">
  <si>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</si>
  <si>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</si>
  <si>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</si>
  <si>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2019_0161 - II /101 DRAHELČICE OBCHVAT, PŘIPOJENÍ ZE SJEZDU Z D5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</si>
  <si>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</si>
  <si>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</si>
  <si>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</si>
  <si>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</si>
  <si>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</si>
  <si>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</si>
  <si>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</si>
  <si>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801</t>
  </si>
  <si>
    <t>Kácení dřevin</t>
  </si>
  <si>
    <t>Soupis prací objektu</t>
  </si>
  <si>
    <t>S</t>
  </si>
  <si>
    <t>Stavba:</t>
  </si>
  <si>
    <t>2019_0161</t>
  </si>
  <si>
    <t>II /101 DRAHELČICE OBCHVAT, PŘIPOJENÍ ZE SJEZDU Z D5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</si>
  <si>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</si>
  <si>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</si>
  <si>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</si>
  <si>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</si>
  <si>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</si>
  <si>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</si>
  <si>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</si>
  <si>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</si>
  <si>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</si>
  <si>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</si>
  <si>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</si>
  <si>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</si>
  <si>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</si>
  <si>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</si>
  <si>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</si>
  <si>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</si>
  <si>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</si>
  <si>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02940R</t>
  </si>
  <si>
    <t/>
  </si>
  <si>
    <t>OSTATNÍ POŽADAVKY - PASPORTIZACE</t>
  </si>
  <si>
    <t>KPL</t>
  </si>
  <si>
    <t>R ~ položka</t>
  </si>
  <si>
    <t>PP</t>
  </si>
  <si>
    <t>pasportizace zeleně před stavbou a po stavbě</t>
  </si>
  <si>
    <t>VV</t>
  </si>
  <si>
    <t>1,00 = 1,000 [A]_x000d_
Celkové množství = 1,000</t>
  </si>
  <si>
    <t>TS</t>
  </si>
  <si>
    <t>Položka zahrnuje:
- veškeré náklady spojené s objednatelem požadovanými pracemi
Položka nezahrnuje:
- x</t>
  </si>
  <si>
    <t>1</t>
  </si>
  <si>
    <t>Zemní práce</t>
  </si>
  <si>
    <t>111202</t>
  </si>
  <si>
    <t>ODSTRANĚNÍ KŘOVIN S ODVOZEM DO 2KM</t>
  </si>
  <si>
    <t>M2</t>
  </si>
  <si>
    <t>OTSKP ~ 2024</t>
  </si>
  <si>
    <t>včetně ekologické likvidace</t>
  </si>
  <si>
    <t>9110,00 = 9110,000 [A]_x000d_
Celkové množství = 9110,000</t>
  </si>
  <si>
    <t xml:space="preserve">Položka zahrnuje:
- odstranění křovin a stromů do průměru 100 mm
- dopravu dřevin  na předepsanou vzdálenost
- spálení na hromadách nebo štěpkování
Položka nezahrnuje:
- x</t>
  </si>
  <si>
    <t>112042</t>
  </si>
  <si>
    <t>KÁCENÍ STROMŮ D KMENE DO 0,3M S ODSTRANĚNÍM PAŘEZŮ, ODVOZ DO 2KM</t>
  </si>
  <si>
    <t>KUS</t>
  </si>
  <si>
    <t>odkup dřeva zhotovitelem dle platné směrnice R-Sm-16</t>
  </si>
  <si>
    <t>44,00 = 44,000 [A]_x000d_
Celkové množství = 44,000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</si>
  <si>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</si>
  <si>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112112</t>
  </si>
  <si>
    <t>KÁCENÍ STROMŮ D KMENE DO 0,5M, ODVOZ DO 2KM</t>
  </si>
  <si>
    <t>45,00 = 45,000 [A]_x000d_
Celkové množství = 45,000</t>
  </si>
  <si>
    <t xml:space="preserve">Položka  zahrnuje:
- poražení stromu a osekání větví
- spálení větví na hromadách nebo štěpkování
- dopravu a uložení kmenů, případné další práce s nimi dle pokynů zadávací dokumentace
Položka nezahrnuje:
- vytrhání pařezů
Způsob měření:
- kácení stromů se měří v [ks] poražených stromů (průměr stromů se měří ve výšce 1,3m nad terénem)</t>
  </si>
  <si>
    <t>112122</t>
  </si>
  <si>
    <t>KÁCENÍ STROMŮ D KMENE DO 0,9M, ODVOZ DO 2KM</t>
  </si>
  <si>
    <t>11,00 = 11,000 [A]_x000d_
Celkové množství = 11,000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</si>
</sst>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49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SUM(C10)</f>
        <v>0</v>
      </c>
      <c r="D6" s="3"/>
      <c r="E6" s="3"/>
    </row>
    <row r="7">
      <c r="A7" s="3"/>
      <c r="B7" s="5" t="s">
        <v>5</v>
      </c>
      <c r="C7" s="6">
        <f>SUM(E10)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801'!I3</f>
        <v>0</v>
      </c>
      <c r="D10" s="9">
        <f>SUMIFS('SO 801'!O:O,'SO 801'!A:A,"P")</f>
        <v>0</v>
      </c>
      <c r="E10" s="9">
        <f>C10+D10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13</v>
      </c>
      <c r="F2" s="15"/>
      <c r="G2" s="15"/>
      <c r="H2" s="15"/>
      <c r="I2" s="15"/>
      <c r="J2" s="17"/>
    </row>
    <row r="3">
      <c r="A3" s="3" t="s">
        <v>14</v>
      </c>
      <c r="B3" s="18" t="s">
        <v>15</v>
      </c>
      <c r="C3" s="19" t="s">
        <v>16</v>
      </c>
      <c r="D3" s="20"/>
      <c r="E3" s="21" t="s">
        <v>17</v>
      </c>
      <c r="F3" s="15"/>
      <c r="G3" s="15"/>
      <c r="H3" s="22" t="s">
        <v>11</v>
      </c>
      <c r="I3" s="23">
        <f>SUMIFS(I8:I29,A8:A29,"SD")</f>
        <v>0</v>
      </c>
      <c r="J3" s="17"/>
      <c r="O3">
        <v>0</v>
      </c>
      <c r="P3">
        <v>2</v>
      </c>
    </row>
    <row r="4">
      <c r="A4" s="3" t="s">
        <v>18</v>
      </c>
      <c r="B4" s="18" t="s">
        <v>19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20</v>
      </c>
      <c r="B5" s="25" t="s">
        <v>21</v>
      </c>
      <c r="C5" s="7" t="s">
        <v>22</v>
      </c>
      <c r="D5" s="7" t="s">
        <v>23</v>
      </c>
      <c r="E5" s="7" t="s">
        <v>24</v>
      </c>
      <c r="F5" s="7" t="s">
        <v>25</v>
      </c>
      <c r="G5" s="7" t="s">
        <v>26</v>
      </c>
      <c r="H5" s="7" t="s">
        <v>27</v>
      </c>
      <c r="I5" s="7"/>
      <c r="J5" s="26" t="s">
        <v>28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29</v>
      </c>
      <c r="I6" s="7" t="s">
        <v>30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31</v>
      </c>
      <c r="B8" s="30"/>
      <c r="C8" s="31" t="s">
        <v>32</v>
      </c>
      <c r="D8" s="32"/>
      <c r="E8" s="29" t="s">
        <v>33</v>
      </c>
      <c r="F8" s="32"/>
      <c r="G8" s="32"/>
      <c r="H8" s="32"/>
      <c r="I8" s="33">
        <f>SUMIFS(I9:I12,A9:A12,"P")</f>
        <v>0</v>
      </c>
      <c r="J8" s="34"/>
    </row>
    <row r="9">
      <c r="A9" s="35" t="s">
        <v>34</v>
      </c>
      <c r="B9" s="35">
        <v>1</v>
      </c>
      <c r="C9" s="36" t="s">
        <v>35</v>
      </c>
      <c r="D9" s="35" t="s">
        <v>36</v>
      </c>
      <c r="E9" s="37" t="s">
        <v>37</v>
      </c>
      <c r="F9" s="38" t="s">
        <v>38</v>
      </c>
      <c r="G9" s="39">
        <v>1</v>
      </c>
      <c r="H9" s="40">
        <v>0</v>
      </c>
      <c r="I9" s="40">
        <f>ROUND(G9*H9,P4)</f>
        <v>0</v>
      </c>
      <c r="J9" s="38" t="s">
        <v>39</v>
      </c>
      <c r="O9" s="41">
        <f>I9*0.21</f>
        <v>0</v>
      </c>
      <c r="P9">
        <v>3</v>
      </c>
    </row>
    <row r="10">
      <c r="A10" s="35" t="s">
        <v>40</v>
      </c>
      <c r="B10" s="42"/>
      <c r="C10" s="43"/>
      <c r="D10" s="43"/>
      <c r="E10" s="37" t="s">
        <v>41</v>
      </c>
      <c r="F10" s="43"/>
      <c r="G10" s="43"/>
      <c r="H10" s="43"/>
      <c r="I10" s="43"/>
      <c r="J10" s="44"/>
    </row>
    <row r="11" ht="30">
      <c r="A11" s="35" t="s">
        <v>42</v>
      </c>
      <c r="B11" s="42"/>
      <c r="C11" s="43"/>
      <c r="D11" s="43"/>
      <c r="E11" s="45" t="s">
        <v>43</v>
      </c>
      <c r="F11" s="43"/>
      <c r="G11" s="43"/>
      <c r="H11" s="43"/>
      <c r="I11" s="43"/>
      <c r="J11" s="44"/>
    </row>
    <row r="12" ht="60">
      <c r="A12" s="35" t="s">
        <v>44</v>
      </c>
      <c r="B12" s="42"/>
      <c r="C12" s="43"/>
      <c r="D12" s="43"/>
      <c r="E12" s="37" t="s">
        <v>45</v>
      </c>
      <c r="F12" s="43"/>
      <c r="G12" s="43"/>
      <c r="H12" s="43"/>
      <c r="I12" s="43"/>
      <c r="J12" s="44"/>
    </row>
    <row r="13">
      <c r="A13" s="29" t="s">
        <v>31</v>
      </c>
      <c r="B13" s="30"/>
      <c r="C13" s="31" t="s">
        <v>46</v>
      </c>
      <c r="D13" s="32"/>
      <c r="E13" s="29" t="s">
        <v>47</v>
      </c>
      <c r="F13" s="32"/>
      <c r="G13" s="32"/>
      <c r="H13" s="32"/>
      <c r="I13" s="33">
        <f>SUMIFS(I14:I29,A14:A29,"P")</f>
        <v>0</v>
      </c>
      <c r="J13" s="34"/>
    </row>
    <row r="14">
      <c r="A14" s="35" t="s">
        <v>34</v>
      </c>
      <c r="B14" s="35">
        <v>2</v>
      </c>
      <c r="C14" s="36" t="s">
        <v>48</v>
      </c>
      <c r="D14" s="35" t="s">
        <v>36</v>
      </c>
      <c r="E14" s="37" t="s">
        <v>49</v>
      </c>
      <c r="F14" s="38" t="s">
        <v>50</v>
      </c>
      <c r="G14" s="39">
        <v>9110</v>
      </c>
      <c r="H14" s="40">
        <v>0</v>
      </c>
      <c r="I14" s="40">
        <f>ROUND(G14*H14,P4)</f>
        <v>0</v>
      </c>
      <c r="J14" s="38" t="s">
        <v>51</v>
      </c>
      <c r="O14" s="41">
        <f>I14*0.21</f>
        <v>0</v>
      </c>
      <c r="P14">
        <v>3</v>
      </c>
    </row>
    <row r="15">
      <c r="A15" s="35" t="s">
        <v>40</v>
      </c>
      <c r="B15" s="42"/>
      <c r="C15" s="43"/>
      <c r="D15" s="43"/>
      <c r="E15" s="37" t="s">
        <v>52</v>
      </c>
      <c r="F15" s="43"/>
      <c r="G15" s="43"/>
      <c r="H15" s="43"/>
      <c r="I15" s="43"/>
      <c r="J15" s="44"/>
    </row>
    <row r="16" ht="30">
      <c r="A16" s="35" t="s">
        <v>42</v>
      </c>
      <c r="B16" s="42"/>
      <c r="C16" s="43"/>
      <c r="D16" s="43"/>
      <c r="E16" s="45" t="s">
        <v>53</v>
      </c>
      <c r="F16" s="43"/>
      <c r="G16" s="43"/>
      <c r="H16" s="43"/>
      <c r="I16" s="43"/>
      <c r="J16" s="44"/>
    </row>
    <row r="17" ht="90">
      <c r="A17" s="35" t="s">
        <v>44</v>
      </c>
      <c r="B17" s="42"/>
      <c r="C17" s="43"/>
      <c r="D17" s="43"/>
      <c r="E17" s="37" t="s">
        <v>54</v>
      </c>
      <c r="F17" s="43"/>
      <c r="G17" s="43"/>
      <c r="H17" s="43"/>
      <c r="I17" s="43"/>
      <c r="J17" s="44"/>
    </row>
    <row r="18" ht="30">
      <c r="A18" s="35" t="s">
        <v>34</v>
      </c>
      <c r="B18" s="35">
        <v>3</v>
      </c>
      <c r="C18" s="36" t="s">
        <v>55</v>
      </c>
      <c r="D18" s="35" t="s">
        <v>36</v>
      </c>
      <c r="E18" s="37" t="s">
        <v>56</v>
      </c>
      <c r="F18" s="38" t="s">
        <v>57</v>
      </c>
      <c r="G18" s="39">
        <v>44</v>
      </c>
      <c r="H18" s="40">
        <v>0</v>
      </c>
      <c r="I18" s="40">
        <f>ROUND(G18*H18,P4)</f>
        <v>0</v>
      </c>
      <c r="J18" s="38" t="s">
        <v>51</v>
      </c>
      <c r="O18" s="41">
        <f>I18*0.21</f>
        <v>0</v>
      </c>
      <c r="P18">
        <v>3</v>
      </c>
    </row>
    <row r="19">
      <c r="A19" s="35" t="s">
        <v>40</v>
      </c>
      <c r="B19" s="42"/>
      <c r="C19" s="43"/>
      <c r="D19" s="43"/>
      <c r="E19" s="37" t="s">
        <v>58</v>
      </c>
      <c r="F19" s="43"/>
      <c r="G19" s="43"/>
      <c r="H19" s="43"/>
      <c r="I19" s="43"/>
      <c r="J19" s="44"/>
    </row>
    <row r="20" ht="30">
      <c r="A20" s="35" t="s">
        <v>42</v>
      </c>
      <c r="B20" s="42"/>
      <c r="C20" s="43"/>
      <c r="D20" s="43"/>
      <c r="E20" s="45" t="s">
        <v>59</v>
      </c>
      <c r="F20" s="43"/>
      <c r="G20" s="43"/>
      <c r="H20" s="43"/>
      <c r="I20" s="43"/>
      <c r="J20" s="44"/>
    </row>
    <row r="21" ht="225">
      <c r="A21" s="35" t="s">
        <v>44</v>
      </c>
      <c r="B21" s="42"/>
      <c r="C21" s="43"/>
      <c r="D21" s="43"/>
      <c r="E21" s="37" t="s">
        <v>60</v>
      </c>
      <c r="F21" s="43"/>
      <c r="G21" s="43"/>
      <c r="H21" s="43"/>
      <c r="I21" s="43"/>
      <c r="J21" s="44"/>
    </row>
    <row r="22">
      <c r="A22" s="35" t="s">
        <v>34</v>
      </c>
      <c r="B22" s="35">
        <v>4</v>
      </c>
      <c r="C22" s="36" t="s">
        <v>61</v>
      </c>
      <c r="D22" s="35" t="s">
        <v>36</v>
      </c>
      <c r="E22" s="37" t="s">
        <v>62</v>
      </c>
      <c r="F22" s="38" t="s">
        <v>57</v>
      </c>
      <c r="G22" s="39">
        <v>45</v>
      </c>
      <c r="H22" s="40">
        <v>0</v>
      </c>
      <c r="I22" s="40">
        <f>ROUND(G22*H22,P4)</f>
        <v>0</v>
      </c>
      <c r="J22" s="38" t="s">
        <v>51</v>
      </c>
      <c r="O22" s="41">
        <f>I22*0.21</f>
        <v>0</v>
      </c>
      <c r="P22">
        <v>3</v>
      </c>
    </row>
    <row r="23">
      <c r="A23" s="35" t="s">
        <v>40</v>
      </c>
      <c r="B23" s="42"/>
      <c r="C23" s="43"/>
      <c r="D23" s="43"/>
      <c r="E23" s="37" t="s">
        <v>58</v>
      </c>
      <c r="F23" s="43"/>
      <c r="G23" s="43"/>
      <c r="H23" s="43"/>
      <c r="I23" s="43"/>
      <c r="J23" s="44"/>
    </row>
    <row r="24" ht="30">
      <c r="A24" s="35" t="s">
        <v>42</v>
      </c>
      <c r="B24" s="42"/>
      <c r="C24" s="43"/>
      <c r="D24" s="43"/>
      <c r="E24" s="45" t="s">
        <v>63</v>
      </c>
      <c r="F24" s="43"/>
      <c r="G24" s="43"/>
      <c r="H24" s="43"/>
      <c r="I24" s="43"/>
      <c r="J24" s="44"/>
    </row>
    <row r="25" ht="150">
      <c r="A25" s="35" t="s">
        <v>44</v>
      </c>
      <c r="B25" s="42"/>
      <c r="C25" s="43"/>
      <c r="D25" s="43"/>
      <c r="E25" s="37" t="s">
        <v>64</v>
      </c>
      <c r="F25" s="43"/>
      <c r="G25" s="43"/>
      <c r="H25" s="43"/>
      <c r="I25" s="43"/>
      <c r="J25" s="44"/>
    </row>
    <row r="26">
      <c r="A26" s="35" t="s">
        <v>34</v>
      </c>
      <c r="B26" s="35">
        <v>5</v>
      </c>
      <c r="C26" s="36" t="s">
        <v>65</v>
      </c>
      <c r="D26" s="35" t="s">
        <v>36</v>
      </c>
      <c r="E26" s="37" t="s">
        <v>66</v>
      </c>
      <c r="F26" s="38" t="s">
        <v>57</v>
      </c>
      <c r="G26" s="39">
        <v>11</v>
      </c>
      <c r="H26" s="40">
        <v>0</v>
      </c>
      <c r="I26" s="40">
        <f>ROUND(G26*H26,P4)</f>
        <v>0</v>
      </c>
      <c r="J26" s="38" t="s">
        <v>51</v>
      </c>
      <c r="O26" s="41">
        <f>I26*0.21</f>
        <v>0</v>
      </c>
      <c r="P26">
        <v>3</v>
      </c>
    </row>
    <row r="27">
      <c r="A27" s="35" t="s">
        <v>40</v>
      </c>
      <c r="B27" s="42"/>
      <c r="C27" s="43"/>
      <c r="D27" s="43"/>
      <c r="E27" s="37" t="s">
        <v>58</v>
      </c>
      <c r="F27" s="43"/>
      <c r="G27" s="43"/>
      <c r="H27" s="43"/>
      <c r="I27" s="43"/>
      <c r="J27" s="44"/>
    </row>
    <row r="28" ht="30">
      <c r="A28" s="35" t="s">
        <v>42</v>
      </c>
      <c r="B28" s="42"/>
      <c r="C28" s="43"/>
      <c r="D28" s="43"/>
      <c r="E28" s="45" t="s">
        <v>67</v>
      </c>
      <c r="F28" s="43"/>
      <c r="G28" s="43"/>
      <c r="H28" s="43"/>
      <c r="I28" s="43"/>
      <c r="J28" s="44"/>
    </row>
    <row r="29" ht="150">
      <c r="A29" s="35" t="s">
        <v>44</v>
      </c>
      <c r="B29" s="46"/>
      <c r="C29" s="47"/>
      <c r="D29" s="47"/>
      <c r="E29" s="37" t="s">
        <v>64</v>
      </c>
      <c r="F29" s="47"/>
      <c r="G29" s="47"/>
      <c r="H29" s="47"/>
      <c r="I29" s="47"/>
      <c r="J29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Hana Kadlecová</dc:creator>
  <cp:lastModifiedBy>Hana Kadlecová</cp:lastModifiedBy>
  <dcterms:created xsi:type="dcterms:W3CDTF">2025-01-24T08:51:18Z</dcterms:created>
  <dcterms:modified xsi:type="dcterms:W3CDTF">2025-01-24T08:51:18Z</dcterms:modified>
</cp:coreProperties>
</file>